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65521" windowWidth="3960" windowHeight="2190" activeTab="0"/>
  </bookViews>
  <sheets>
    <sheet name="Analysis E" sheetId="1" r:id="rId1"/>
  </sheets>
  <definedNames>
    <definedName name="_Order1" hidden="1">255</definedName>
    <definedName name="_xlnm.Print_Area" localSheetId="0">'Analysis E'!$A$2:$J$65</definedName>
  </definedNames>
  <calcPr fullCalcOnLoad="1"/>
</workbook>
</file>

<file path=xl/sharedStrings.xml><?xml version="1.0" encoding="utf-8"?>
<sst xmlns="http://schemas.openxmlformats.org/spreadsheetml/2006/main" count="59" uniqueCount="54">
  <si>
    <t>UNIVERSITY OF NEW ORLEANS</t>
  </si>
  <si>
    <t>Balance</t>
  </si>
  <si>
    <t>Allocations</t>
  </si>
  <si>
    <t>Expenditures</t>
  </si>
  <si>
    <t>Transfers from Other Funds:</t>
  </si>
  <si>
    <t xml:space="preserve"> Auxiliary-</t>
  </si>
  <si>
    <t xml:space="preserve"> Restricted-</t>
  </si>
  <si>
    <t>Other Sources:</t>
  </si>
  <si>
    <t>State of Louisiana:</t>
  </si>
  <si>
    <t xml:space="preserve"> </t>
  </si>
  <si>
    <t xml:space="preserve">   Campus safety and security lighting………………………………………………………………………….</t>
  </si>
  <si>
    <t xml:space="preserve"> Facility Planning and Control Department</t>
  </si>
  <si>
    <t>University debt:</t>
  </si>
  <si>
    <t xml:space="preserve">  1997A bond issue-</t>
  </si>
  <si>
    <t xml:space="preserve">   Center for energy resource management</t>
  </si>
  <si>
    <t xml:space="preserve">   Major renovations and repairs</t>
  </si>
  <si>
    <t xml:space="preserve"> Board of regents equipment</t>
  </si>
  <si>
    <t xml:space="preserve">     Total State of Louisiana</t>
  </si>
  <si>
    <t xml:space="preserve">      Lighting and paving improvements</t>
  </si>
  <si>
    <t xml:space="preserve">    Total other sources - restated</t>
  </si>
  <si>
    <t xml:space="preserve">  Bienville hall renovations</t>
  </si>
  <si>
    <t xml:space="preserve">  Parking</t>
  </si>
  <si>
    <t xml:space="preserve">  University center renovations</t>
  </si>
  <si>
    <t xml:space="preserve">    Total auxiliary</t>
  </si>
  <si>
    <t xml:space="preserve">  Center for energy resource management</t>
  </si>
  <si>
    <t xml:space="preserve">  Student lab - sciences</t>
  </si>
  <si>
    <t xml:space="preserve">    Total restricted</t>
  </si>
  <si>
    <t xml:space="preserve">    Total transfers from other funds</t>
  </si>
  <si>
    <t xml:space="preserve">  Other</t>
  </si>
  <si>
    <t xml:space="preserve">      Totals</t>
  </si>
  <si>
    <t xml:space="preserve">ANALYSIS E                         ANALYSIS OF CHANGES IN UNEXPENDED PLANT FUND BALANCES                         ANALYSIS E  </t>
  </si>
  <si>
    <t xml:space="preserve">   Earl K. Long library</t>
  </si>
  <si>
    <t xml:space="preserve">  Wellness center</t>
  </si>
  <si>
    <t xml:space="preserve">  Science building renovations</t>
  </si>
  <si>
    <t xml:space="preserve">  Tennis courts</t>
  </si>
  <si>
    <t xml:space="preserve">  2004A bond issue</t>
  </si>
  <si>
    <t xml:space="preserve">     Building and facility repairs</t>
  </si>
  <si>
    <t xml:space="preserve">  Cove furnishings</t>
  </si>
  <si>
    <t xml:space="preserve">  Administration building renovations</t>
  </si>
  <si>
    <t xml:space="preserve">   Kirschman hall</t>
  </si>
  <si>
    <t xml:space="preserve">   Building repairs</t>
  </si>
  <si>
    <t xml:space="preserve">  Kirschman hall</t>
  </si>
  <si>
    <t xml:space="preserve">  Campuswide electric system upgrade</t>
  </si>
  <si>
    <t xml:space="preserve">  Campuswide signage</t>
  </si>
  <si>
    <t xml:space="preserve">  CERM lab renovations</t>
  </si>
  <si>
    <t xml:space="preserve">  Fine arts renovations</t>
  </si>
  <si>
    <t>FOR THE YEAR ENDED JUNE 30, 2007</t>
  </si>
  <si>
    <t>July 1, 2006</t>
  </si>
  <si>
    <t>June 30, 2007</t>
  </si>
  <si>
    <t xml:space="preserve">   Jefferson center</t>
  </si>
  <si>
    <t xml:space="preserve">  Earl K Long library</t>
  </si>
  <si>
    <t xml:space="preserve">  East campus bleacher repairs</t>
  </si>
  <si>
    <t xml:space="preserve">  Temporary lighting-Maestri field</t>
  </si>
  <si>
    <t xml:space="preserve">  Transformer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</si>
</sst>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42">
    <font>
      <sz val="11"/>
      <name val="P-TIMES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u val="single"/>
      <sz val="9"/>
      <name val="Arial"/>
      <family val="2"/>
    </font>
    <font>
      <u val="singleAccounting"/>
      <sz val="9"/>
      <name val="Arial"/>
      <family val="2"/>
    </font>
    <font>
      <sz val="9"/>
      <color indexed="8"/>
      <name val="Arial"/>
      <family val="2"/>
    </font>
    <font>
      <u val="singleAccounting"/>
      <sz val="9"/>
      <color indexed="8"/>
      <name val="Arial"/>
      <family val="2"/>
    </font>
    <font>
      <u val="doubleAccounting"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37" fontId="0" fillId="0" borderId="0" xfId="0" applyAlignment="1">
      <alignment/>
    </xf>
    <xf numFmtId="166" fontId="2" fillId="0" borderId="0" xfId="42" applyNumberFormat="1" applyFont="1" applyAlignment="1">
      <alignment vertical="center"/>
    </xf>
    <xf numFmtId="166" fontId="2" fillId="0" borderId="0" xfId="42" applyNumberFormat="1" applyFont="1" applyBorder="1" applyAlignment="1">
      <alignment vertical="center"/>
    </xf>
    <xf numFmtId="166" fontId="3" fillId="33" borderId="10" xfId="42" applyNumberFormat="1" applyFont="1" applyFill="1" applyBorder="1" applyAlignment="1">
      <alignment horizontal="left" vertical="center"/>
    </xf>
    <xf numFmtId="166" fontId="3" fillId="33" borderId="11" xfId="42" applyNumberFormat="1" applyFont="1" applyFill="1" applyBorder="1" applyAlignment="1">
      <alignment vertical="center"/>
    </xf>
    <xf numFmtId="166" fontId="3" fillId="33" borderId="12" xfId="42" applyNumberFormat="1" applyFont="1" applyFill="1" applyBorder="1" applyAlignment="1">
      <alignment horizontal="right" vertical="center"/>
    </xf>
    <xf numFmtId="166" fontId="3" fillId="33" borderId="13" xfId="42" applyNumberFormat="1" applyFont="1" applyFill="1" applyBorder="1" applyAlignment="1">
      <alignment horizontal="center" vertical="center"/>
    </xf>
    <xf numFmtId="166" fontId="3" fillId="33" borderId="0" xfId="42" applyNumberFormat="1" applyFont="1" applyFill="1" applyBorder="1" applyAlignment="1">
      <alignment horizontal="center" vertical="center"/>
    </xf>
    <xf numFmtId="166" fontId="3" fillId="33" borderId="14" xfId="42" applyNumberFormat="1" applyFont="1" applyFill="1" applyBorder="1" applyAlignment="1">
      <alignment horizontal="center" vertical="center"/>
    </xf>
    <xf numFmtId="166" fontId="3" fillId="33" borderId="15" xfId="42" applyNumberFormat="1" applyFont="1" applyFill="1" applyBorder="1" applyAlignment="1">
      <alignment vertical="center"/>
    </xf>
    <xf numFmtId="166" fontId="3" fillId="33" borderId="16" xfId="42" applyNumberFormat="1" applyFont="1" applyFill="1" applyBorder="1" applyAlignment="1">
      <alignment vertical="center"/>
    </xf>
    <xf numFmtId="166" fontId="3" fillId="33" borderId="17" xfId="42" applyNumberFormat="1" applyFont="1" applyFill="1" applyBorder="1" applyAlignment="1">
      <alignment vertical="center"/>
    </xf>
    <xf numFmtId="166" fontId="2" fillId="0" borderId="0" xfId="42" applyNumberFormat="1" applyFont="1" applyBorder="1" applyAlignment="1">
      <alignment horizontal="center" vertical="center"/>
    </xf>
    <xf numFmtId="166" fontId="2" fillId="0" borderId="0" xfId="42" applyNumberFormat="1" applyFont="1" applyBorder="1" applyAlignment="1" applyProtection="1">
      <alignment vertical="center"/>
      <protection/>
    </xf>
    <xf numFmtId="166" fontId="4" fillId="0" borderId="0" xfId="42" applyNumberFormat="1" applyFont="1" applyBorder="1" applyAlignment="1" applyProtection="1" quotePrefix="1">
      <alignment horizontal="center" vertical="center"/>
      <protection/>
    </xf>
    <xf numFmtId="166" fontId="4" fillId="0" borderId="0" xfId="42" applyNumberFormat="1" applyFont="1" applyBorder="1" applyAlignment="1" applyProtection="1">
      <alignment horizontal="center" vertical="center"/>
      <protection/>
    </xf>
    <xf numFmtId="166" fontId="5" fillId="0" borderId="0" xfId="42" applyNumberFormat="1" applyFont="1" applyFill="1" applyBorder="1" applyAlignment="1" applyProtection="1">
      <alignment vertical="center"/>
      <protection/>
    </xf>
    <xf numFmtId="166" fontId="2" fillId="0" borderId="0" xfId="42" applyNumberFormat="1" applyFont="1" applyBorder="1" applyAlignment="1" applyProtection="1">
      <alignment horizontal="centerContinuous" vertical="center"/>
      <protection/>
    </xf>
    <xf numFmtId="166" fontId="2" fillId="0" borderId="0" xfId="42" applyNumberFormat="1" applyFont="1" applyFill="1" applyAlignment="1" quotePrefix="1">
      <alignment horizontal="left" vertical="center"/>
    </xf>
    <xf numFmtId="166" fontId="2" fillId="0" borderId="0" xfId="42" applyNumberFormat="1" applyFont="1" applyFill="1" applyBorder="1" applyAlignment="1" applyProtection="1">
      <alignment vertical="center"/>
      <protection/>
    </xf>
    <xf numFmtId="166" fontId="5" fillId="0" borderId="0" xfId="42" applyNumberFormat="1" applyFont="1" applyFill="1" applyBorder="1" applyAlignment="1" applyProtection="1">
      <alignment horizontal="right" vertical="center"/>
      <protection/>
    </xf>
    <xf numFmtId="166" fontId="2" fillId="0" borderId="0" xfId="42" applyNumberFormat="1" applyFont="1" applyFill="1" applyBorder="1" applyAlignment="1">
      <alignment vertical="center"/>
    </xf>
    <xf numFmtId="166" fontId="2" fillId="0" borderId="0" xfId="42" applyNumberFormat="1" applyFont="1" applyFill="1" applyAlignment="1">
      <alignment vertical="center"/>
    </xf>
    <xf numFmtId="166" fontId="2" fillId="0" borderId="0" xfId="42" applyNumberFormat="1" applyFont="1" applyFill="1" applyBorder="1" applyAlignment="1" applyProtection="1" quotePrefix="1">
      <alignment horizontal="center" vertical="center"/>
      <protection/>
    </xf>
    <xf numFmtId="166" fontId="2" fillId="0" borderId="0" xfId="42" applyNumberFormat="1" applyFont="1" applyFill="1" applyBorder="1" applyAlignment="1" applyProtection="1">
      <alignment horizontal="center" vertical="center"/>
      <protection/>
    </xf>
    <xf numFmtId="166" fontId="2" fillId="0" borderId="0" xfId="42" applyNumberFormat="1" applyFont="1" applyFill="1" applyBorder="1" applyAlignment="1" applyProtection="1">
      <alignment horizontal="right" vertical="center"/>
      <protection/>
    </xf>
    <xf numFmtId="166" fontId="2" fillId="0" borderId="0" xfId="42" applyNumberFormat="1" applyFont="1" applyFill="1" applyAlignment="1">
      <alignment horizontal="left" vertical="center"/>
    </xf>
    <xf numFmtId="166" fontId="7" fillId="0" borderId="0" xfId="42" applyNumberFormat="1" applyFont="1" applyFill="1" applyBorder="1" applyAlignment="1" applyProtection="1">
      <alignment vertical="center"/>
      <protection/>
    </xf>
    <xf numFmtId="166" fontId="4" fillId="0" borderId="0" xfId="42" applyNumberFormat="1" applyFont="1" applyFill="1" applyBorder="1" applyAlignment="1" applyProtection="1" quotePrefix="1">
      <alignment horizontal="center" vertical="center"/>
      <protection/>
    </xf>
    <xf numFmtId="166" fontId="4" fillId="0" borderId="0" xfId="42" applyNumberFormat="1" applyFont="1" applyFill="1" applyBorder="1" applyAlignment="1" applyProtection="1">
      <alignment horizontal="center" vertical="center"/>
      <protection/>
    </xf>
    <xf numFmtId="166" fontId="2" fillId="0" borderId="18" xfId="42" applyNumberFormat="1" applyFont="1" applyFill="1" applyBorder="1" applyAlignment="1">
      <alignment vertical="center"/>
    </xf>
    <xf numFmtId="166" fontId="2" fillId="33" borderId="0" xfId="42" applyNumberFormat="1" applyFont="1" applyFill="1" applyAlignment="1">
      <alignment vertical="center"/>
    </xf>
    <xf numFmtId="166" fontId="2" fillId="33" borderId="0" xfId="42" applyNumberFormat="1" applyFont="1" applyFill="1" applyBorder="1" applyAlignment="1" applyProtection="1">
      <alignment vertical="center"/>
      <protection/>
    </xf>
    <xf numFmtId="166" fontId="4" fillId="33" borderId="0" xfId="42" applyNumberFormat="1" applyFont="1" applyFill="1" applyBorder="1" applyAlignment="1" applyProtection="1" quotePrefix="1">
      <alignment horizontal="center" vertical="center"/>
      <protection/>
    </xf>
    <xf numFmtId="166" fontId="4" fillId="33" borderId="0" xfId="42" applyNumberFormat="1" applyFont="1" applyFill="1" applyBorder="1" applyAlignment="1" applyProtection="1">
      <alignment horizontal="center" vertical="center"/>
      <protection/>
    </xf>
    <xf numFmtId="166" fontId="2" fillId="33" borderId="0" xfId="42" applyNumberFormat="1" applyFont="1" applyFill="1" applyAlignment="1" quotePrefix="1">
      <alignment horizontal="left" vertical="center"/>
    </xf>
    <xf numFmtId="168" fontId="2" fillId="33" borderId="0" xfId="44" applyNumberFormat="1" applyFont="1" applyFill="1" applyBorder="1" applyAlignment="1" applyProtection="1" quotePrefix="1">
      <alignment horizontal="center" vertical="center"/>
      <protection/>
    </xf>
    <xf numFmtId="166" fontId="2" fillId="33" borderId="0" xfId="42" applyNumberFormat="1" applyFont="1" applyFill="1" applyBorder="1" applyAlignment="1" applyProtection="1" quotePrefix="1">
      <alignment horizontal="center" vertical="center"/>
      <protection/>
    </xf>
    <xf numFmtId="168" fontId="2" fillId="33" borderId="0" xfId="44" applyNumberFormat="1" applyFont="1" applyFill="1" applyBorder="1" applyAlignment="1" applyProtection="1">
      <alignment horizontal="center" vertical="center"/>
      <protection/>
    </xf>
    <xf numFmtId="166" fontId="2" fillId="33" borderId="0" xfId="42" applyNumberFormat="1" applyFont="1" applyFill="1" applyBorder="1" applyAlignment="1" applyProtection="1">
      <alignment horizontal="center" vertical="center"/>
      <protection/>
    </xf>
    <xf numFmtId="44" fontId="2" fillId="33" borderId="0" xfId="44" applyFont="1" applyFill="1" applyBorder="1" applyAlignment="1" applyProtection="1" quotePrefix="1">
      <alignment horizontal="center" vertical="center"/>
      <protection/>
    </xf>
    <xf numFmtId="166" fontId="2" fillId="33" borderId="0" xfId="42" applyNumberFormat="1" applyFont="1" applyFill="1" applyBorder="1" applyAlignment="1">
      <alignment vertical="center"/>
    </xf>
    <xf numFmtId="166" fontId="2" fillId="33" borderId="0" xfId="42" applyNumberFormat="1" applyFont="1" applyFill="1" applyBorder="1" applyAlignment="1" applyProtection="1">
      <alignment horizontal="right" vertical="center"/>
      <protection/>
    </xf>
    <xf numFmtId="166" fontId="5" fillId="33" borderId="0" xfId="42" applyNumberFormat="1" applyFont="1" applyFill="1" applyBorder="1" applyAlignment="1" applyProtection="1">
      <alignment vertical="center"/>
      <protection/>
    </xf>
    <xf numFmtId="166" fontId="7" fillId="33" borderId="0" xfId="42" applyNumberFormat="1" applyFont="1" applyFill="1" applyBorder="1" applyAlignment="1" applyProtection="1">
      <alignment vertical="center"/>
      <protection/>
    </xf>
    <xf numFmtId="166" fontId="5" fillId="33" borderId="0" xfId="42" applyNumberFormat="1" applyFont="1" applyFill="1" applyBorder="1" applyAlignment="1" applyProtection="1">
      <alignment horizontal="right" vertical="center"/>
      <protection/>
    </xf>
    <xf numFmtId="166" fontId="2" fillId="33" borderId="19" xfId="42" applyNumberFormat="1" applyFont="1" applyFill="1" applyBorder="1" applyAlignment="1" applyProtection="1">
      <alignment horizontal="center" vertical="center"/>
      <protection/>
    </xf>
    <xf numFmtId="166" fontId="2" fillId="33" borderId="0" xfId="42" applyNumberFormat="1" applyFont="1" applyFill="1" applyAlignment="1">
      <alignment horizontal="left" vertical="center"/>
    </xf>
    <xf numFmtId="166" fontId="2" fillId="33" borderId="18" xfId="42" applyNumberFormat="1" applyFont="1" applyFill="1" applyBorder="1" applyAlignment="1" applyProtection="1">
      <alignment vertical="center"/>
      <protection/>
    </xf>
    <xf numFmtId="166" fontId="6" fillId="33" borderId="0" xfId="42" applyNumberFormat="1" applyFont="1" applyFill="1" applyBorder="1" applyAlignment="1" applyProtection="1">
      <alignment horizontal="right" vertical="center"/>
      <protection/>
    </xf>
    <xf numFmtId="166" fontId="7" fillId="33" borderId="0" xfId="42" applyNumberFormat="1" applyFont="1" applyFill="1" applyBorder="1" applyAlignment="1" applyProtection="1">
      <alignment horizontal="right" vertical="center"/>
      <protection/>
    </xf>
    <xf numFmtId="166" fontId="6" fillId="33" borderId="0" xfId="42" applyNumberFormat="1" applyFont="1" applyFill="1" applyBorder="1" applyAlignment="1" applyProtection="1">
      <alignment vertical="center"/>
      <protection/>
    </xf>
    <xf numFmtId="166" fontId="2" fillId="0" borderId="20" xfId="42" applyNumberFormat="1" applyFont="1" applyFill="1" applyBorder="1" applyAlignment="1" applyProtection="1">
      <alignment vertical="center"/>
      <protection/>
    </xf>
    <xf numFmtId="166" fontId="6" fillId="0" borderId="18" xfId="42" applyNumberFormat="1" applyFont="1" applyFill="1" applyBorder="1" applyAlignment="1" applyProtection="1">
      <alignment vertical="center"/>
      <protection/>
    </xf>
    <xf numFmtId="166" fontId="2" fillId="33" borderId="18" xfId="42" applyNumberFormat="1" applyFont="1" applyFill="1" applyBorder="1" applyAlignment="1" applyProtection="1">
      <alignment horizontal="right" vertical="center"/>
      <protection/>
    </xf>
    <xf numFmtId="166" fontId="2" fillId="33" borderId="19" xfId="42" applyNumberFormat="1" applyFont="1" applyFill="1" applyBorder="1" applyAlignment="1" applyProtection="1">
      <alignment vertical="center"/>
      <protection/>
    </xf>
    <xf numFmtId="168" fontId="2" fillId="33" borderId="21" xfId="44" applyNumberFormat="1" applyFont="1" applyFill="1" applyBorder="1" applyAlignment="1" applyProtection="1">
      <alignment vertical="center"/>
      <protection/>
    </xf>
    <xf numFmtId="166" fontId="8" fillId="33" borderId="0" xfId="42" applyNumberFormat="1" applyFont="1" applyFill="1" applyBorder="1" applyAlignment="1" applyProtection="1">
      <alignment vertical="center"/>
      <protection/>
    </xf>
    <xf numFmtId="166" fontId="3" fillId="33" borderId="13" xfId="42" applyNumberFormat="1" applyFont="1" applyFill="1" applyBorder="1" applyAlignment="1">
      <alignment horizontal="center" vertical="center"/>
    </xf>
    <xf numFmtId="166" fontId="3" fillId="33" borderId="0" xfId="42" applyNumberFormat="1" applyFont="1" applyFill="1" applyBorder="1" applyAlignment="1">
      <alignment horizontal="center" vertical="center"/>
    </xf>
    <xf numFmtId="166" fontId="3" fillId="33" borderId="14" xfId="42" applyNumberFormat="1" applyFont="1" applyFill="1" applyBorder="1" applyAlignment="1">
      <alignment horizontal="center" vertical="center"/>
    </xf>
    <xf numFmtId="166" fontId="3" fillId="33" borderId="13" xfId="42" applyNumberFormat="1" applyFont="1" applyFill="1" applyBorder="1" applyAlignment="1" quotePrefix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L120"/>
  <sheetViews>
    <sheetView tabSelected="1" defaultGridColor="0" zoomScalePageLayoutView="0" colorId="22" workbookViewId="0" topLeftCell="A1">
      <selection activeCell="A1" sqref="A1"/>
    </sheetView>
  </sheetViews>
  <sheetFormatPr defaultColWidth="9.796875" defaultRowHeight="14.25"/>
  <cols>
    <col min="1" max="1" width="15" style="1" customWidth="1"/>
    <col min="2" max="2" width="9.69921875" style="2" customWidth="1"/>
    <col min="3" max="3" width="11.59765625" style="2" customWidth="1"/>
    <col min="4" max="4" width="14.09765625" style="2" customWidth="1"/>
    <col min="5" max="5" width="1.59765625" style="2" customWidth="1"/>
    <col min="6" max="6" width="14.09765625" style="2" customWidth="1"/>
    <col min="7" max="7" width="1.59765625" style="2" customWidth="1"/>
    <col min="8" max="8" width="14.09765625" style="2" customWidth="1"/>
    <col min="9" max="9" width="1.59765625" style="2" customWidth="1"/>
    <col min="10" max="10" width="14.09765625" style="2" customWidth="1"/>
    <col min="11" max="11" width="12.3984375" style="2" bestFit="1" customWidth="1"/>
    <col min="12" max="16384" width="9.69921875" style="2" customWidth="1"/>
  </cols>
  <sheetData>
    <row r="1" ht="12.75" thickBot="1"/>
    <row r="2" spans="1:10" ht="4.5" customHeight="1">
      <c r="A2" s="3"/>
      <c r="B2" s="4"/>
      <c r="C2" s="4"/>
      <c r="D2" s="4"/>
      <c r="E2" s="4"/>
      <c r="F2" s="4"/>
      <c r="G2" s="4"/>
      <c r="H2" s="4"/>
      <c r="I2" s="4"/>
      <c r="J2" s="5"/>
    </row>
    <row r="3" spans="1:10" ht="12" customHeight="1">
      <c r="A3" s="58" t="s">
        <v>0</v>
      </c>
      <c r="B3" s="59"/>
      <c r="C3" s="59"/>
      <c r="D3" s="59"/>
      <c r="E3" s="59"/>
      <c r="F3" s="59"/>
      <c r="G3" s="59"/>
      <c r="H3" s="59"/>
      <c r="I3" s="59"/>
      <c r="J3" s="60"/>
    </row>
    <row r="4" spans="1:10" ht="6" customHeight="1">
      <c r="A4" s="6"/>
      <c r="B4" s="7"/>
      <c r="C4" s="7"/>
      <c r="D4" s="7"/>
      <c r="E4" s="7"/>
      <c r="F4" s="7"/>
      <c r="G4" s="7"/>
      <c r="H4" s="7"/>
      <c r="I4" s="7"/>
      <c r="J4" s="8"/>
    </row>
    <row r="5" spans="1:10" ht="12.75" customHeight="1">
      <c r="A5" s="58" t="s">
        <v>30</v>
      </c>
      <c r="B5" s="59"/>
      <c r="C5" s="59"/>
      <c r="D5" s="59"/>
      <c r="E5" s="59"/>
      <c r="F5" s="59"/>
      <c r="G5" s="59"/>
      <c r="H5" s="59"/>
      <c r="I5" s="59"/>
      <c r="J5" s="60"/>
    </row>
    <row r="6" spans="1:10" ht="12" customHeight="1">
      <c r="A6" s="61" t="s">
        <v>46</v>
      </c>
      <c r="B6" s="59"/>
      <c r="C6" s="59"/>
      <c r="D6" s="59"/>
      <c r="E6" s="59"/>
      <c r="F6" s="59"/>
      <c r="G6" s="59"/>
      <c r="H6" s="59"/>
      <c r="I6" s="59"/>
      <c r="J6" s="60"/>
    </row>
    <row r="7" spans="1:10" ht="4.5" customHeight="1" thickBot="1">
      <c r="A7" s="9"/>
      <c r="B7" s="10"/>
      <c r="C7" s="10"/>
      <c r="D7" s="10"/>
      <c r="E7" s="10"/>
      <c r="F7" s="10"/>
      <c r="G7" s="10"/>
      <c r="H7" s="10"/>
      <c r="I7" s="10"/>
      <c r="J7" s="11"/>
    </row>
    <row r="10" spans="4:10" ht="12">
      <c r="D10" s="12" t="s">
        <v>1</v>
      </c>
      <c r="E10" s="12"/>
      <c r="J10" s="12" t="s">
        <v>1</v>
      </c>
    </row>
    <row r="11" spans="2:10" ht="12">
      <c r="B11" s="13"/>
      <c r="C11" s="13"/>
      <c r="D11" s="14" t="s">
        <v>47</v>
      </c>
      <c r="E11" s="14"/>
      <c r="F11" s="15" t="s">
        <v>2</v>
      </c>
      <c r="G11" s="15"/>
      <c r="H11" s="15" t="s">
        <v>3</v>
      </c>
      <c r="I11" s="15"/>
      <c r="J11" s="14" t="s">
        <v>48</v>
      </c>
    </row>
    <row r="12" spans="2:10" ht="12">
      <c r="B12" s="13"/>
      <c r="C12" s="13"/>
      <c r="D12" s="14"/>
      <c r="E12" s="14"/>
      <c r="F12" s="15"/>
      <c r="G12" s="15"/>
      <c r="H12" s="15"/>
      <c r="I12" s="15"/>
      <c r="J12" s="14"/>
    </row>
    <row r="13" spans="1:10" s="21" customFormat="1" ht="12" customHeight="1">
      <c r="A13" s="31" t="s">
        <v>8</v>
      </c>
      <c r="B13" s="32"/>
      <c r="C13" s="32"/>
      <c r="D13" s="33"/>
      <c r="E13" s="33"/>
      <c r="F13" s="34"/>
      <c r="G13" s="34"/>
      <c r="H13" s="34"/>
      <c r="I13" s="34"/>
      <c r="J13" s="33"/>
    </row>
    <row r="14" spans="1:10" s="21" customFormat="1" ht="12">
      <c r="A14" s="26" t="s">
        <v>11</v>
      </c>
      <c r="B14" s="19"/>
      <c r="C14" s="19"/>
      <c r="D14" s="23"/>
      <c r="E14" s="23"/>
      <c r="H14" s="29"/>
      <c r="I14" s="29"/>
      <c r="J14" s="28"/>
    </row>
    <row r="15" spans="1:10" s="21" customFormat="1" ht="12" customHeight="1">
      <c r="A15" s="35" t="s">
        <v>39</v>
      </c>
      <c r="B15" s="32"/>
      <c r="C15" s="32"/>
      <c r="D15" s="36">
        <v>0</v>
      </c>
      <c r="E15" s="37"/>
      <c r="F15" s="38">
        <v>986429</v>
      </c>
      <c r="G15" s="39"/>
      <c r="H15" s="38">
        <v>986429</v>
      </c>
      <c r="I15" s="39"/>
      <c r="J15" s="40">
        <f aca="true" t="shared" si="0" ref="J15:J21">+F15-H15</f>
        <v>0</v>
      </c>
    </row>
    <row r="16" spans="1:10" s="21" customFormat="1" ht="12" hidden="1">
      <c r="A16" s="18" t="s">
        <v>10</v>
      </c>
      <c r="B16" s="19"/>
      <c r="C16" s="19"/>
      <c r="D16" s="23">
        <v>0</v>
      </c>
      <c r="E16" s="23"/>
      <c r="F16" s="24"/>
      <c r="G16" s="24"/>
      <c r="H16" s="24"/>
      <c r="I16" s="24"/>
      <c r="J16" s="23">
        <f t="shared" si="0"/>
        <v>0</v>
      </c>
    </row>
    <row r="17" spans="1:10" s="21" customFormat="1" ht="12" customHeight="1">
      <c r="A17" s="18" t="s">
        <v>14</v>
      </c>
      <c r="B17" s="19"/>
      <c r="C17" s="19"/>
      <c r="D17" s="23">
        <v>0</v>
      </c>
      <c r="E17" s="23"/>
      <c r="F17" s="24">
        <v>275691</v>
      </c>
      <c r="G17" s="24"/>
      <c r="H17" s="24">
        <v>275691</v>
      </c>
      <c r="I17" s="24"/>
      <c r="J17" s="23">
        <f t="shared" si="0"/>
        <v>0</v>
      </c>
    </row>
    <row r="18" spans="1:10" s="21" customFormat="1" ht="12" customHeight="1" hidden="1">
      <c r="A18" s="18" t="s">
        <v>31</v>
      </c>
      <c r="B18" s="19"/>
      <c r="C18" s="19"/>
      <c r="D18" s="23">
        <v>0</v>
      </c>
      <c r="E18" s="23"/>
      <c r="F18" s="24"/>
      <c r="G18" s="24"/>
      <c r="H18" s="24"/>
      <c r="I18" s="24"/>
      <c r="J18" s="23">
        <f t="shared" si="0"/>
        <v>0</v>
      </c>
    </row>
    <row r="19" spans="1:10" s="21" customFormat="1" ht="12" customHeight="1">
      <c r="A19" s="35" t="s">
        <v>49</v>
      </c>
      <c r="B19" s="32"/>
      <c r="C19" s="32"/>
      <c r="D19" s="37">
        <v>0</v>
      </c>
      <c r="E19" s="37"/>
      <c r="F19" s="39">
        <v>160790</v>
      </c>
      <c r="G19" s="39"/>
      <c r="H19" s="39">
        <v>160790</v>
      </c>
      <c r="I19" s="39"/>
      <c r="J19" s="37">
        <f>+F19-H19</f>
        <v>0</v>
      </c>
    </row>
    <row r="20" spans="1:10" s="21" customFormat="1" ht="12">
      <c r="A20" s="18" t="s">
        <v>40</v>
      </c>
      <c r="B20" s="19"/>
      <c r="C20" s="19"/>
      <c r="D20" s="23">
        <v>-1848607</v>
      </c>
      <c r="E20" s="23"/>
      <c r="F20" s="24">
        <v>0</v>
      </c>
      <c r="G20" s="24"/>
      <c r="H20" s="24">
        <v>347677</v>
      </c>
      <c r="I20" s="24"/>
      <c r="J20" s="23">
        <f>+D20+F20-H20</f>
        <v>-2196284</v>
      </c>
    </row>
    <row r="21" spans="1:10" s="21" customFormat="1" ht="12" customHeight="1">
      <c r="A21" s="35" t="s">
        <v>15</v>
      </c>
      <c r="B21" s="32"/>
      <c r="C21" s="32"/>
      <c r="D21" s="37">
        <v>0</v>
      </c>
      <c r="E21" s="37"/>
      <c r="F21" s="39">
        <v>2057850</v>
      </c>
      <c r="G21" s="39"/>
      <c r="H21" s="39">
        <v>2057850</v>
      </c>
      <c r="I21" s="39"/>
      <c r="J21" s="37">
        <f t="shared" si="0"/>
        <v>0</v>
      </c>
    </row>
    <row r="22" spans="1:10" s="21" customFormat="1" ht="12" customHeight="1" hidden="1">
      <c r="A22" s="35" t="s">
        <v>16</v>
      </c>
      <c r="B22" s="32"/>
      <c r="C22" s="32"/>
      <c r="D22" s="39">
        <v>0</v>
      </c>
      <c r="E22" s="39"/>
      <c r="F22" s="46"/>
      <c r="G22" s="39"/>
      <c r="H22" s="39"/>
      <c r="I22" s="39"/>
      <c r="J22" s="39">
        <f>+F22-H22</f>
        <v>0</v>
      </c>
    </row>
    <row r="23" spans="1:10" s="21" customFormat="1" ht="12" customHeight="1">
      <c r="A23" s="18" t="s">
        <v>17</v>
      </c>
      <c r="D23" s="30">
        <f>SUM(D15:D22)</f>
        <v>-1848607</v>
      </c>
      <c r="F23" s="30">
        <f>SUM(F15:F22)</f>
        <v>3480760</v>
      </c>
      <c r="H23" s="30">
        <f>SUM(H15:H22)</f>
        <v>3828437</v>
      </c>
      <c r="J23" s="30">
        <f>SUM(J15:J22)</f>
        <v>-2196284</v>
      </c>
    </row>
    <row r="24" spans="1:10" s="21" customFormat="1" ht="12">
      <c r="A24" s="31"/>
      <c r="B24" s="41"/>
      <c r="C24" s="41"/>
      <c r="D24" s="41"/>
      <c r="E24" s="41"/>
      <c r="F24" s="41"/>
      <c r="G24" s="41"/>
      <c r="H24" s="41"/>
      <c r="I24" s="41"/>
      <c r="J24" s="41"/>
    </row>
    <row r="25" spans="1:10" s="21" customFormat="1" ht="12" customHeight="1">
      <c r="A25" s="22" t="s">
        <v>12</v>
      </c>
      <c r="B25" s="19"/>
      <c r="C25" s="19"/>
      <c r="D25" s="52"/>
      <c r="E25" s="19"/>
      <c r="F25" s="19"/>
      <c r="G25" s="19"/>
      <c r="H25" s="19"/>
      <c r="I25" s="19"/>
      <c r="J25" s="19"/>
    </row>
    <row r="26" spans="1:10" s="21" customFormat="1" ht="12">
      <c r="A26" s="31" t="s">
        <v>13</v>
      </c>
      <c r="B26" s="32"/>
      <c r="C26" s="32"/>
      <c r="D26" s="32"/>
      <c r="E26" s="32"/>
      <c r="F26" s="32"/>
      <c r="G26" s="32"/>
      <c r="H26" s="32"/>
      <c r="I26" s="32"/>
      <c r="J26" s="32"/>
    </row>
    <row r="27" spans="1:10" s="21" customFormat="1" ht="12" customHeight="1">
      <c r="A27" s="18" t="s">
        <v>18</v>
      </c>
      <c r="B27" s="19"/>
      <c r="C27" s="19"/>
      <c r="D27" s="19">
        <v>3603468</v>
      </c>
      <c r="E27" s="19"/>
      <c r="F27" s="19">
        <v>155840</v>
      </c>
      <c r="G27" s="19"/>
      <c r="H27" s="25">
        <v>3094</v>
      </c>
      <c r="I27" s="25"/>
      <c r="J27" s="19">
        <f>+D27+F27-H27</f>
        <v>3756214</v>
      </c>
    </row>
    <row r="28" spans="1:10" s="21" customFormat="1" ht="12">
      <c r="A28" s="47" t="s">
        <v>35</v>
      </c>
      <c r="B28" s="32"/>
      <c r="C28" s="32"/>
      <c r="D28" s="32"/>
      <c r="E28" s="32"/>
      <c r="F28" s="32"/>
      <c r="G28" s="32"/>
      <c r="H28" s="42"/>
      <c r="I28" s="42"/>
      <c r="J28" s="32"/>
    </row>
    <row r="29" spans="1:10" s="21" customFormat="1" ht="12" customHeight="1">
      <c r="A29" s="18" t="s">
        <v>36</v>
      </c>
      <c r="B29" s="19"/>
      <c r="C29" s="19"/>
      <c r="D29" s="19">
        <v>7901923</v>
      </c>
      <c r="E29" s="16"/>
      <c r="F29" s="19">
        <v>264278</v>
      </c>
      <c r="G29" s="16"/>
      <c r="H29" s="19">
        <v>1556863</v>
      </c>
      <c r="I29" s="16"/>
      <c r="J29" s="19">
        <f>+D29+F29-H29</f>
        <v>6609338</v>
      </c>
    </row>
    <row r="30" spans="1:10" s="21" customFormat="1" ht="14.25">
      <c r="A30" s="35" t="s">
        <v>19</v>
      </c>
      <c r="B30" s="32"/>
      <c r="C30" s="32"/>
      <c r="D30" s="48">
        <f>SUM(D27:D29)</f>
        <v>11505391</v>
      </c>
      <c r="E30" s="43"/>
      <c r="F30" s="48">
        <f>SUM(F27:F29)</f>
        <v>420118</v>
      </c>
      <c r="G30" s="43"/>
      <c r="H30" s="48">
        <f>SUM(H27:H29)</f>
        <v>1559957</v>
      </c>
      <c r="I30" s="43"/>
      <c r="J30" s="48">
        <f>SUM(J27:J29)</f>
        <v>10365552</v>
      </c>
    </row>
    <row r="31" s="21" customFormat="1" ht="12" customHeight="1">
      <c r="A31" s="22"/>
    </row>
    <row r="32" spans="1:10" s="21" customFormat="1" ht="12">
      <c r="A32" s="31" t="s">
        <v>4</v>
      </c>
      <c r="B32" s="32"/>
      <c r="C32" s="32"/>
      <c r="D32" s="32"/>
      <c r="E32" s="32"/>
      <c r="F32" s="32"/>
      <c r="G32" s="32"/>
      <c r="H32" s="32"/>
      <c r="I32" s="32"/>
      <c r="J32" s="32"/>
    </row>
    <row r="33" spans="1:10" s="21" customFormat="1" ht="12" customHeight="1">
      <c r="A33" s="22" t="s">
        <v>5</v>
      </c>
      <c r="B33" s="19"/>
      <c r="C33" s="19"/>
      <c r="D33" s="19"/>
      <c r="E33" s="19"/>
      <c r="F33" s="19"/>
      <c r="G33" s="19"/>
      <c r="H33" s="19"/>
      <c r="I33" s="19"/>
      <c r="J33" s="19"/>
    </row>
    <row r="34" spans="1:10" s="21" customFormat="1" ht="12">
      <c r="A34" s="31" t="s">
        <v>20</v>
      </c>
      <c r="B34" s="32"/>
      <c r="C34" s="32"/>
      <c r="D34" s="32">
        <v>0</v>
      </c>
      <c r="E34" s="32"/>
      <c r="F34" s="32">
        <v>1117507</v>
      </c>
      <c r="G34" s="32"/>
      <c r="H34" s="32">
        <v>1117507</v>
      </c>
      <c r="I34" s="32"/>
      <c r="J34" s="32">
        <f>+D34+F34-H34</f>
        <v>0</v>
      </c>
    </row>
    <row r="35" spans="1:10" s="21" customFormat="1" ht="12" hidden="1">
      <c r="A35" s="31" t="s">
        <v>37</v>
      </c>
      <c r="B35" s="32"/>
      <c r="C35" s="32"/>
      <c r="D35" s="32">
        <v>0</v>
      </c>
      <c r="E35" s="32"/>
      <c r="F35" s="32"/>
      <c r="G35" s="32"/>
      <c r="H35" s="32"/>
      <c r="I35" s="32"/>
      <c r="J35" s="32">
        <f>+D35+F35-H35</f>
        <v>0</v>
      </c>
    </row>
    <row r="36" spans="1:10" s="21" customFormat="1" ht="12" customHeight="1">
      <c r="A36" s="22" t="s">
        <v>21</v>
      </c>
      <c r="B36" s="19"/>
      <c r="C36" s="19"/>
      <c r="D36" s="19">
        <v>0</v>
      </c>
      <c r="E36" s="19"/>
      <c r="F36" s="19">
        <v>197639</v>
      </c>
      <c r="G36" s="19"/>
      <c r="H36" s="19">
        <v>197639</v>
      </c>
      <c r="I36" s="19"/>
      <c r="J36" s="19"/>
    </row>
    <row r="37" spans="1:10" s="21" customFormat="1" ht="12" hidden="1">
      <c r="A37" s="31" t="s">
        <v>21</v>
      </c>
      <c r="B37" s="32"/>
      <c r="C37" s="32"/>
      <c r="D37" s="32">
        <v>0</v>
      </c>
      <c r="E37" s="32"/>
      <c r="F37" s="32"/>
      <c r="G37" s="32"/>
      <c r="H37" s="32"/>
      <c r="I37" s="32"/>
      <c r="J37" s="32">
        <f>+D37+F37-H37</f>
        <v>0</v>
      </c>
    </row>
    <row r="38" spans="1:10" s="21" customFormat="1" ht="12" customHeight="1">
      <c r="A38" s="31" t="s">
        <v>22</v>
      </c>
      <c r="B38" s="32"/>
      <c r="C38" s="32"/>
      <c r="D38" s="49">
        <v>0</v>
      </c>
      <c r="E38" s="50"/>
      <c r="F38" s="51">
        <v>92668</v>
      </c>
      <c r="G38" s="44"/>
      <c r="H38" s="32">
        <v>92668</v>
      </c>
      <c r="I38" s="43"/>
      <c r="J38" s="32">
        <f>+D38+F38-H38</f>
        <v>0</v>
      </c>
    </row>
    <row r="39" spans="1:10" s="21" customFormat="1" ht="12" customHeight="1">
      <c r="A39" s="18" t="s">
        <v>23</v>
      </c>
      <c r="B39" s="19"/>
      <c r="C39" s="19"/>
      <c r="D39" s="53">
        <f>+D34+D37+D38</f>
        <v>0</v>
      </c>
      <c r="E39" s="27"/>
      <c r="F39" s="53">
        <f>SUM(F34:F38)</f>
        <v>1407814</v>
      </c>
      <c r="G39" s="27"/>
      <c r="H39" s="53">
        <f>SUM(H34:H38)</f>
        <v>1407814</v>
      </c>
      <c r="I39" s="27"/>
      <c r="J39" s="53">
        <f>+J34+J37+J38</f>
        <v>0</v>
      </c>
    </row>
    <row r="40" spans="1:10" s="21" customFormat="1" ht="12" customHeight="1">
      <c r="A40" s="31"/>
      <c r="B40" s="32"/>
      <c r="C40" s="32"/>
      <c r="D40" s="51"/>
      <c r="E40" s="51"/>
      <c r="F40" s="51"/>
      <c r="G40" s="51"/>
      <c r="H40" s="51"/>
      <c r="I40" s="51"/>
      <c r="J40" s="51"/>
    </row>
    <row r="41" spans="1:10" s="21" customFormat="1" ht="12">
      <c r="A41" s="22" t="s">
        <v>6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21" customFormat="1" ht="12" customHeight="1" hidden="1">
      <c r="A42" s="35" t="s">
        <v>38</v>
      </c>
      <c r="B42" s="32"/>
      <c r="C42" s="32"/>
      <c r="D42" s="42">
        <v>0</v>
      </c>
      <c r="E42" s="42"/>
      <c r="F42" s="42"/>
      <c r="G42" s="42"/>
      <c r="H42" s="32"/>
      <c r="I42" s="32"/>
      <c r="J42" s="42">
        <f aca="true" t="shared" si="1" ref="J42:J56">+D42+F42-H42</f>
        <v>0</v>
      </c>
    </row>
    <row r="43" spans="1:10" s="21" customFormat="1" ht="12" customHeight="1">
      <c r="A43" s="35" t="s">
        <v>41</v>
      </c>
      <c r="B43" s="32"/>
      <c r="C43" s="32"/>
      <c r="D43" s="42">
        <v>0</v>
      </c>
      <c r="E43" s="42"/>
      <c r="F43" s="42">
        <v>28798</v>
      </c>
      <c r="G43" s="42"/>
      <c r="H43" s="32">
        <v>28798</v>
      </c>
      <c r="I43" s="32"/>
      <c r="J43" s="42">
        <f>+D43+F43-H43</f>
        <v>0</v>
      </c>
    </row>
    <row r="44" spans="1:10" s="21" customFormat="1" ht="12">
      <c r="A44" s="18" t="s">
        <v>42</v>
      </c>
      <c r="B44" s="19"/>
      <c r="C44" s="19"/>
      <c r="D44" s="25">
        <v>0</v>
      </c>
      <c r="E44" s="25"/>
      <c r="F44" s="25"/>
      <c r="G44" s="25"/>
      <c r="H44" s="19"/>
      <c r="I44" s="19"/>
      <c r="J44" s="25">
        <f t="shared" si="1"/>
        <v>0</v>
      </c>
    </row>
    <row r="45" spans="1:10" s="21" customFormat="1" ht="12" customHeight="1" hidden="1">
      <c r="A45" s="18" t="s">
        <v>24</v>
      </c>
      <c r="B45" s="19"/>
      <c r="C45" s="19"/>
      <c r="D45" s="25">
        <v>0</v>
      </c>
      <c r="E45" s="25"/>
      <c r="F45" s="25"/>
      <c r="G45" s="25"/>
      <c r="H45" s="19"/>
      <c r="I45" s="19"/>
      <c r="J45" s="25">
        <f t="shared" si="1"/>
        <v>0</v>
      </c>
    </row>
    <row r="46" spans="1:10" s="21" customFormat="1" ht="12">
      <c r="A46" s="35" t="s">
        <v>43</v>
      </c>
      <c r="B46" s="32"/>
      <c r="C46" s="32"/>
      <c r="D46" s="42">
        <v>0</v>
      </c>
      <c r="E46" s="42"/>
      <c r="F46" s="42">
        <v>15533</v>
      </c>
      <c r="G46" s="42"/>
      <c r="H46" s="32">
        <v>15533</v>
      </c>
      <c r="I46" s="32"/>
      <c r="J46" s="42">
        <f t="shared" si="1"/>
        <v>0</v>
      </c>
    </row>
    <row r="47" spans="1:10" s="21" customFormat="1" ht="12" customHeight="1">
      <c r="A47" s="18" t="s">
        <v>44</v>
      </c>
      <c r="B47" s="19"/>
      <c r="C47" s="19"/>
      <c r="D47" s="25">
        <v>0</v>
      </c>
      <c r="E47" s="25"/>
      <c r="F47" s="25"/>
      <c r="G47" s="25"/>
      <c r="H47" s="19"/>
      <c r="I47" s="19"/>
      <c r="J47" s="25">
        <f t="shared" si="1"/>
        <v>0</v>
      </c>
    </row>
    <row r="48" spans="1:10" s="21" customFormat="1" ht="12">
      <c r="A48" s="35" t="s">
        <v>50</v>
      </c>
      <c r="B48" s="32"/>
      <c r="C48" s="32"/>
      <c r="D48" s="42">
        <v>0</v>
      </c>
      <c r="E48" s="42"/>
      <c r="F48" s="42">
        <v>21056</v>
      </c>
      <c r="G48" s="42"/>
      <c r="H48" s="32">
        <v>21056</v>
      </c>
      <c r="I48" s="32"/>
      <c r="J48" s="42">
        <f t="shared" si="1"/>
        <v>0</v>
      </c>
    </row>
    <row r="49" spans="1:12" s="21" customFormat="1" ht="12" customHeight="1">
      <c r="A49" s="18" t="s">
        <v>45</v>
      </c>
      <c r="B49" s="19"/>
      <c r="C49" s="19"/>
      <c r="D49" s="25">
        <v>0</v>
      </c>
      <c r="E49" s="25"/>
      <c r="F49" s="25">
        <v>91224</v>
      </c>
      <c r="G49" s="25"/>
      <c r="H49" s="25">
        <v>91224</v>
      </c>
      <c r="I49" s="25"/>
      <c r="J49" s="25">
        <f t="shared" si="1"/>
        <v>0</v>
      </c>
      <c r="K49" s="19"/>
      <c r="L49" s="19"/>
    </row>
    <row r="50" spans="1:10" s="21" customFormat="1" ht="12">
      <c r="A50" s="35" t="s">
        <v>51</v>
      </c>
      <c r="B50" s="32"/>
      <c r="C50" s="32"/>
      <c r="D50" s="42">
        <v>0</v>
      </c>
      <c r="E50" s="42"/>
      <c r="F50" s="42">
        <v>19800</v>
      </c>
      <c r="G50" s="42"/>
      <c r="H50" s="32">
        <v>19800</v>
      </c>
      <c r="I50" s="32"/>
      <c r="J50" s="42">
        <f aca="true" t="shared" si="2" ref="J50:J55">+D50+F50-H50</f>
        <v>0</v>
      </c>
    </row>
    <row r="51" spans="1:10" s="21" customFormat="1" ht="12">
      <c r="A51" s="18" t="s">
        <v>52</v>
      </c>
      <c r="B51" s="19"/>
      <c r="C51" s="19"/>
      <c r="D51" s="25">
        <v>0</v>
      </c>
      <c r="E51" s="25"/>
      <c r="F51" s="25">
        <v>97248</v>
      </c>
      <c r="G51" s="25"/>
      <c r="H51" s="19">
        <v>97248</v>
      </c>
      <c r="I51" s="19"/>
      <c r="J51" s="25">
        <f t="shared" si="2"/>
        <v>0</v>
      </c>
    </row>
    <row r="52" spans="1:10" s="21" customFormat="1" ht="12">
      <c r="A52" s="35" t="s">
        <v>53</v>
      </c>
      <c r="B52" s="32"/>
      <c r="C52" s="32"/>
      <c r="D52" s="42">
        <v>0</v>
      </c>
      <c r="E52" s="42"/>
      <c r="F52" s="42">
        <v>82100</v>
      </c>
      <c r="G52" s="42"/>
      <c r="H52" s="32">
        <v>82100</v>
      </c>
      <c r="I52" s="32"/>
      <c r="J52" s="42">
        <f t="shared" si="2"/>
        <v>0</v>
      </c>
    </row>
    <row r="53" spans="1:12" s="21" customFormat="1" ht="12" customHeight="1">
      <c r="A53" s="18" t="s">
        <v>32</v>
      </c>
      <c r="B53" s="19"/>
      <c r="C53" s="19"/>
      <c r="D53" s="25">
        <v>0</v>
      </c>
      <c r="E53" s="25"/>
      <c r="F53" s="25">
        <v>5000</v>
      </c>
      <c r="G53" s="25"/>
      <c r="H53" s="25">
        <v>5000</v>
      </c>
      <c r="I53" s="25"/>
      <c r="J53" s="25">
        <f t="shared" si="2"/>
        <v>0</v>
      </c>
      <c r="K53" s="19"/>
      <c r="L53" s="19"/>
    </row>
    <row r="54" spans="1:10" s="21" customFormat="1" ht="12" hidden="1">
      <c r="A54" s="18" t="s">
        <v>33</v>
      </c>
      <c r="B54" s="19"/>
      <c r="C54" s="19"/>
      <c r="D54" s="25">
        <v>0</v>
      </c>
      <c r="E54" s="25"/>
      <c r="F54" s="25"/>
      <c r="G54" s="25"/>
      <c r="H54" s="19"/>
      <c r="I54" s="19"/>
      <c r="J54" s="25">
        <f t="shared" si="2"/>
        <v>0</v>
      </c>
    </row>
    <row r="55" spans="1:12" s="21" customFormat="1" ht="12" customHeight="1" hidden="1">
      <c r="A55" s="18" t="s">
        <v>34</v>
      </c>
      <c r="B55" s="19"/>
      <c r="C55" s="19"/>
      <c r="D55" s="25">
        <v>0</v>
      </c>
      <c r="E55" s="25"/>
      <c r="F55" s="25"/>
      <c r="G55" s="25"/>
      <c r="H55" s="25"/>
      <c r="I55" s="25"/>
      <c r="J55" s="25">
        <f t="shared" si="2"/>
        <v>0</v>
      </c>
      <c r="K55" s="19"/>
      <c r="L55" s="19"/>
    </row>
    <row r="56" spans="1:12" s="21" customFormat="1" ht="12" customHeight="1" hidden="1">
      <c r="A56" s="18" t="s">
        <v>25</v>
      </c>
      <c r="B56" s="19"/>
      <c r="C56" s="19"/>
      <c r="D56" s="25">
        <v>0</v>
      </c>
      <c r="E56" s="20"/>
      <c r="F56" s="25">
        <v>0</v>
      </c>
      <c r="G56" s="20"/>
      <c r="H56" s="25">
        <v>0</v>
      </c>
      <c r="I56" s="20"/>
      <c r="J56" s="25">
        <f t="shared" si="1"/>
        <v>0</v>
      </c>
      <c r="K56" s="19"/>
      <c r="L56" s="19"/>
    </row>
    <row r="57" spans="1:12" s="21" customFormat="1" ht="12" customHeight="1">
      <c r="A57" s="35" t="s">
        <v>26</v>
      </c>
      <c r="B57" s="32"/>
      <c r="C57" s="32"/>
      <c r="D57" s="54">
        <f>SUM(D44:D56)</f>
        <v>0</v>
      </c>
      <c r="E57" s="45"/>
      <c r="F57" s="54">
        <f>SUM(F42:F56)</f>
        <v>360759</v>
      </c>
      <c r="G57" s="45"/>
      <c r="H57" s="54">
        <f>SUM(H42:H56)</f>
        <v>360759</v>
      </c>
      <c r="I57" s="45"/>
      <c r="J57" s="54">
        <f>+J44++J49+J56</f>
        <v>0</v>
      </c>
      <c r="K57" s="19"/>
      <c r="L57" s="19"/>
    </row>
    <row r="58" spans="1:10" s="21" customFormat="1" ht="12" customHeight="1" hidden="1">
      <c r="A58" s="22"/>
      <c r="B58" s="19"/>
      <c r="C58" s="19"/>
      <c r="D58" s="25" t="s">
        <v>9</v>
      </c>
      <c r="E58" s="25"/>
      <c r="F58" s="25" t="s">
        <v>9</v>
      </c>
      <c r="G58" s="25"/>
      <c r="H58" s="25" t="s">
        <v>9</v>
      </c>
      <c r="I58" s="25"/>
      <c r="J58" s="25" t="s">
        <v>9</v>
      </c>
    </row>
    <row r="59" spans="1:10" s="21" customFormat="1" ht="12" customHeight="1">
      <c r="A59" s="18" t="s">
        <v>27</v>
      </c>
      <c r="B59" s="19"/>
      <c r="C59" s="19"/>
      <c r="D59" s="30">
        <f>+D39+D57</f>
        <v>0</v>
      </c>
      <c r="F59" s="30">
        <f>+F39+F57</f>
        <v>1768573</v>
      </c>
      <c r="H59" s="30">
        <f>+H39+H57</f>
        <v>1768573</v>
      </c>
      <c r="J59" s="30">
        <f>+J39+J57</f>
        <v>0</v>
      </c>
    </row>
    <row r="60" spans="1:10" s="21" customFormat="1" ht="12">
      <c r="A60" s="31"/>
      <c r="B60" s="41"/>
      <c r="C60" s="41"/>
      <c r="D60" s="41"/>
      <c r="E60" s="41"/>
      <c r="F60" s="41"/>
      <c r="G60" s="41"/>
      <c r="H60" s="41"/>
      <c r="I60" s="41"/>
      <c r="J60" s="41"/>
    </row>
    <row r="61" s="21" customFormat="1" ht="12" customHeight="1">
      <c r="A61" s="22" t="s">
        <v>7</v>
      </c>
    </row>
    <row r="62" spans="1:10" s="21" customFormat="1" ht="12">
      <c r="A62" s="31" t="s">
        <v>28</v>
      </c>
      <c r="B62" s="32"/>
      <c r="C62" s="32"/>
      <c r="D62" s="55">
        <v>515280</v>
      </c>
      <c r="E62" s="32"/>
      <c r="F62" s="55">
        <v>582</v>
      </c>
      <c r="G62" s="32"/>
      <c r="H62" s="55">
        <v>467972</v>
      </c>
      <c r="I62" s="32"/>
      <c r="J62" s="55">
        <f>+D62+F62-H62</f>
        <v>47890</v>
      </c>
    </row>
    <row r="63" s="21" customFormat="1" ht="12" customHeight="1">
      <c r="A63" s="22"/>
    </row>
    <row r="64" s="21" customFormat="1" ht="12" hidden="1">
      <c r="A64" s="22"/>
    </row>
    <row r="65" spans="1:10" s="21" customFormat="1" ht="12.75" customHeight="1" thickBot="1">
      <c r="A65" s="35" t="s">
        <v>29</v>
      </c>
      <c r="B65" s="32"/>
      <c r="C65" s="32"/>
      <c r="D65" s="56">
        <f>+D30+D59+D23+D62</f>
        <v>10172064</v>
      </c>
      <c r="E65" s="57"/>
      <c r="F65" s="56">
        <f>+F30+F59+F23+F62</f>
        <v>5670033</v>
      </c>
      <c r="G65" s="57"/>
      <c r="H65" s="56">
        <f>+H30+H59+H23+H62</f>
        <v>7624939</v>
      </c>
      <c r="I65" s="57"/>
      <c r="J65" s="56">
        <f>+J30+J59+J23+J62</f>
        <v>8217158</v>
      </c>
    </row>
    <row r="66" s="21" customFormat="1" ht="12.75" thickTop="1">
      <c r="A66" s="22"/>
    </row>
    <row r="67" s="21" customFormat="1" ht="12"/>
    <row r="68" s="21" customFormat="1" ht="12"/>
    <row r="69" s="21" customFormat="1" ht="12"/>
    <row r="70" ht="12">
      <c r="A70" s="2"/>
    </row>
    <row r="71" ht="12">
      <c r="A71" s="2"/>
    </row>
    <row r="72" ht="12">
      <c r="A72" s="2"/>
    </row>
    <row r="73" ht="12">
      <c r="A73" s="2"/>
    </row>
    <row r="74" ht="12">
      <c r="A74" s="2"/>
    </row>
    <row r="75" ht="12">
      <c r="A75" s="2"/>
    </row>
    <row r="76" ht="12">
      <c r="A76" s="2"/>
    </row>
    <row r="77" ht="12">
      <c r="A77" s="2"/>
    </row>
    <row r="78" ht="12">
      <c r="A78" s="2"/>
    </row>
    <row r="79" ht="12">
      <c r="A79" s="2"/>
    </row>
    <row r="80" ht="12">
      <c r="A80" s="2"/>
    </row>
    <row r="81" ht="12">
      <c r="A81" s="2"/>
    </row>
    <row r="82" ht="12">
      <c r="A82" s="2"/>
    </row>
    <row r="83" ht="12">
      <c r="A83" s="2"/>
    </row>
    <row r="84" ht="12">
      <c r="A84" s="2"/>
    </row>
    <row r="85" ht="12">
      <c r="A85" s="2"/>
    </row>
    <row r="91" ht="12">
      <c r="A91" s="2"/>
    </row>
    <row r="120" spans="2:10" ht="12">
      <c r="B120" s="17"/>
      <c r="C120" s="17"/>
      <c r="D120" s="17"/>
      <c r="E120" s="17"/>
      <c r="F120" s="17"/>
      <c r="G120" s="17"/>
      <c r="H120" s="17"/>
      <c r="I120" s="17"/>
      <c r="J120" s="17"/>
    </row>
  </sheetData>
  <sheetProtection/>
  <mergeCells count="3">
    <mergeCell ref="A3:J3"/>
    <mergeCell ref="A5:J5"/>
    <mergeCell ref="A6:J6"/>
  </mergeCells>
  <printOptions horizontalCentered="1"/>
  <pageMargins left="0.25" right="0.25" top="0.5" bottom="0.5" header="0" footer="0.9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 Services</dc:creator>
  <cp:keywords/>
  <dc:description/>
  <cp:lastModifiedBy>eparfait</cp:lastModifiedBy>
  <cp:lastPrinted>2003-09-15T18:39:11Z</cp:lastPrinted>
  <dcterms:created xsi:type="dcterms:W3CDTF">1998-09-09T14:47:38Z</dcterms:created>
  <dcterms:modified xsi:type="dcterms:W3CDTF">2007-12-07T14:57:03Z</dcterms:modified>
  <cp:category/>
  <cp:version/>
  <cp:contentType/>
  <cp:contentStatus/>
</cp:coreProperties>
</file>