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Sheet'!$A$1:$K$46</definedName>
    <definedName name="_xlnm.Print_Area" localSheetId="1">'Operating'!$A$1:$K$37</definedName>
  </definedNames>
  <calcPr fullCalcOnLoad="1"/>
</workbook>
</file>

<file path=xl/sharedStrings.xml><?xml version="1.0" encoding="utf-8"?>
<sst xmlns="http://schemas.openxmlformats.org/spreadsheetml/2006/main" count="65" uniqueCount="53">
  <si>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</si>
  <si>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</si>
  <si>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</si>
  <si>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</si>
  <si>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</si>
  <si>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</si>
  <si>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</si>
  <si>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</si>
  <si>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</si>
  <si>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</si>
  <si>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</si>
  <si>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</si>
  <si>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</si>
  <si>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</si>
  <si>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</si>
  <si>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</si>
  <si>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</si>
  <si>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</si>
  <si>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</si>
  <si>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</si>
  <si>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</si>
  <si>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</si>
  <si>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</si>
  <si>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</si>
  <si>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</si>
  <si>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</si>
  <si>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</si>
  <si>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</si>
  <si>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</si>
  <si>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</si>
  <si>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</si>
  <si>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</si>
  <si>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</si>
  <si>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</si>
  <si>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</si>
  <si>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</si>
  <si>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</si>
  <si>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</si>
  <si>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Newspaper</t>
  </si>
  <si>
    <t>Athletics</t>
  </si>
  <si>
    <t xml:space="preserve">            Operating income/(loss)</t>
  </si>
  <si>
    <t xml:space="preserve">    Student labor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</si>
  <si>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</si>
  <si>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</si>
  <si>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</si>
  <si>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</si>
  <si>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</si>
  <si>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</si>
  <si>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ANALYSIS OF REVENUES AND EXPENDITURES</t>
  </si>
  <si>
    <t>AS OF JUNE 30, 2011</t>
  </si>
  <si>
    <t>FOR THE YEAR ENDED JUNE 30, 2011</t>
  </si>
  <si>
    <t xml:space="preserve">        Equipment purchased</t>
  </si>
  <si>
    <t xml:space="preserve">        Transfers to plant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</si>
</sst>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104775</xdr:rowOff>
    </xdr:from>
    <xdr:to>
      <xdr:col>0</xdr:col>
      <xdr:colOff>1724025</xdr:colOff>
      <xdr:row>8</xdr:row>
      <xdr:rowOff>38100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0</xdr:col>
      <xdr:colOff>1476375</xdr:colOff>
      <xdr:row>7</xdr:row>
      <xdr:rowOff>95250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6"/>
  <sheetViews>
    <sheetView zoomScalePageLayoutView="0" workbookViewId="0" topLeftCell="A5">
      <selection activeCell="B19" sqref="B19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1" ht="13.5"/>
    <row r="2" ht="13.5"/>
    <row r="3" spans="3:20" ht="16.5">
      <c r="C3" s="40" t="s">
        <v>19</v>
      </c>
      <c r="D3" s="40"/>
      <c r="E3" s="40"/>
      <c r="F3" s="40"/>
      <c r="G3" s="40"/>
      <c r="H3" s="40"/>
      <c r="I3" s="40"/>
      <c r="J3" s="40"/>
      <c r="K3" s="40"/>
      <c r="L3" s="34"/>
      <c r="M3" s="34"/>
      <c r="N3" s="34"/>
      <c r="O3" s="34"/>
      <c r="P3" s="34"/>
      <c r="Q3" s="34"/>
      <c r="R3" s="34"/>
      <c r="S3" s="34"/>
      <c r="T3" s="34"/>
    </row>
    <row r="4" spans="3:20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3:20" ht="15.75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5"/>
      <c r="M5" s="35"/>
      <c r="N5" s="35"/>
      <c r="O5" s="35"/>
      <c r="P5" s="35"/>
      <c r="Q5" s="35"/>
      <c r="R5" s="35"/>
      <c r="S5" s="35"/>
      <c r="T5" s="35"/>
    </row>
    <row r="6" spans="3:20" ht="15.75">
      <c r="C6" s="39" t="s">
        <v>49</v>
      </c>
      <c r="D6" s="39"/>
      <c r="E6" s="39"/>
      <c r="F6" s="39"/>
      <c r="G6" s="39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  <c r="S6" s="35"/>
      <c r="T6" s="35"/>
    </row>
    <row r="7" ht="13.5"/>
    <row r="8" ht="7.5" customHeight="1"/>
    <row r="9" ht="6" customHeight="1"/>
    <row r="11" spans="3:11" s="30" customFormat="1" ht="15.75">
      <c r="C11" s="33" t="s">
        <v>17</v>
      </c>
      <c r="D11" s="29"/>
      <c r="E11" s="33" t="s">
        <v>38</v>
      </c>
      <c r="F11" s="29"/>
      <c r="G11" s="33" t="s">
        <v>27</v>
      </c>
      <c r="H11" s="29"/>
      <c r="I11" s="33" t="s">
        <v>26</v>
      </c>
      <c r="J11" s="29"/>
      <c r="K11" s="33" t="s">
        <v>39</v>
      </c>
    </row>
    <row r="12" spans="1:11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2</v>
      </c>
      <c r="B13" s="14"/>
      <c r="C13" s="15">
        <f>SUM(E13:K13)</f>
        <v>3733051</v>
      </c>
      <c r="D13" s="14"/>
      <c r="E13" s="15">
        <v>113620</v>
      </c>
      <c r="F13" s="14"/>
      <c r="G13" s="15">
        <v>2949582</v>
      </c>
      <c r="H13" s="14"/>
      <c r="I13" s="15">
        <v>655762</v>
      </c>
      <c r="J13" s="14"/>
      <c r="K13" s="15">
        <v>14087</v>
      </c>
    </row>
    <row r="14" spans="1:11" ht="15.75">
      <c r="A14" s="12" t="s">
        <v>42</v>
      </c>
      <c r="B14" s="14"/>
      <c r="C14" s="28">
        <f>SUM(E14:K14)</f>
        <v>357328</v>
      </c>
      <c r="D14" s="32"/>
      <c r="E14" s="28">
        <v>0</v>
      </c>
      <c r="F14" s="32"/>
      <c r="G14" s="28">
        <v>357328</v>
      </c>
      <c r="H14" s="32"/>
      <c r="I14" s="28">
        <v>0</v>
      </c>
      <c r="J14" s="32"/>
      <c r="K14" s="28">
        <v>0</v>
      </c>
    </row>
    <row r="15" spans="1:11" ht="15.75">
      <c r="A15" s="12" t="s">
        <v>16</v>
      </c>
      <c r="B15" s="14"/>
      <c r="C15" s="28">
        <f>SUM(E15:K15)</f>
        <v>231773</v>
      </c>
      <c r="D15" s="14"/>
      <c r="E15" s="28">
        <v>3682</v>
      </c>
      <c r="F15" s="14"/>
      <c r="G15" s="28">
        <v>0</v>
      </c>
      <c r="H15" s="14"/>
      <c r="I15" s="28">
        <v>81888</v>
      </c>
      <c r="J15" s="14"/>
      <c r="K15" s="28">
        <v>146203</v>
      </c>
    </row>
    <row r="16" spans="1:11" ht="15.75">
      <c r="A16" s="12" t="s">
        <v>3</v>
      </c>
      <c r="B16" s="16"/>
      <c r="C16" s="17">
        <f>SUM(C13:C15)</f>
        <v>4322152</v>
      </c>
      <c r="D16" s="16"/>
      <c r="E16" s="17">
        <f>SUM(E13:E15)</f>
        <v>117302</v>
      </c>
      <c r="F16" s="16"/>
      <c r="G16" s="17">
        <f>SUM(G13:G15)</f>
        <v>3306910</v>
      </c>
      <c r="H16" s="16"/>
      <c r="I16" s="17">
        <f>SUM(I13:I15)</f>
        <v>737650</v>
      </c>
      <c r="J16" s="16"/>
      <c r="K16" s="17">
        <f>SUM(K13:K15)</f>
        <v>160290</v>
      </c>
    </row>
    <row r="17" spans="1:11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2" t="s">
        <v>5</v>
      </c>
      <c r="B19" s="16"/>
      <c r="C19" s="28">
        <f>SUM(E19:K19)</f>
        <v>153616</v>
      </c>
      <c r="D19" s="16"/>
      <c r="E19" s="16">
        <v>0</v>
      </c>
      <c r="F19" s="16"/>
      <c r="G19" s="16">
        <f>112906+35904</f>
        <v>148810</v>
      </c>
      <c r="H19" s="16"/>
      <c r="I19" s="16">
        <v>457</v>
      </c>
      <c r="J19" s="16"/>
      <c r="K19" s="16">
        <v>4349</v>
      </c>
    </row>
    <row r="20" spans="1:11" ht="15.75">
      <c r="A20" s="12" t="s">
        <v>18</v>
      </c>
      <c r="B20" s="16"/>
      <c r="C20" s="28">
        <f>SUM(E20:K20)</f>
        <v>252229</v>
      </c>
      <c r="D20" s="16"/>
      <c r="E20" s="16">
        <v>4023</v>
      </c>
      <c r="F20" s="16"/>
      <c r="G20" s="16">
        <v>0</v>
      </c>
      <c r="H20" s="16"/>
      <c r="I20" s="16">
        <v>88469</v>
      </c>
      <c r="J20" s="16"/>
      <c r="K20" s="16">
        <v>159737</v>
      </c>
    </row>
    <row r="21" spans="1:11" ht="15.75">
      <c r="A21" s="12" t="s">
        <v>6</v>
      </c>
      <c r="B21" s="16"/>
      <c r="C21" s="17">
        <f>SUM(C19:C20)</f>
        <v>405845</v>
      </c>
      <c r="D21" s="16"/>
      <c r="E21" s="17">
        <f>SUM(E19:E20)</f>
        <v>4023</v>
      </c>
      <c r="F21" s="16"/>
      <c r="G21" s="17">
        <f>SUM(G19:G20)</f>
        <v>148810</v>
      </c>
      <c r="H21" s="16"/>
      <c r="I21" s="17">
        <f>SUM(I19:I20)</f>
        <v>88926</v>
      </c>
      <c r="J21" s="16"/>
      <c r="K21" s="17">
        <f>SUM(K19:K20)</f>
        <v>164086</v>
      </c>
    </row>
    <row r="22" spans="1:11" ht="15.7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6.5" thickBot="1">
      <c r="A23" s="12" t="s">
        <v>7</v>
      </c>
      <c r="B23" s="16"/>
      <c r="C23" s="19">
        <f>C16-C21</f>
        <v>3916307</v>
      </c>
      <c r="D23" s="16"/>
      <c r="E23" s="19">
        <f>E16-E21</f>
        <v>113279</v>
      </c>
      <c r="F23" s="16"/>
      <c r="G23" s="19">
        <f>G16-G21</f>
        <v>3158100</v>
      </c>
      <c r="H23" s="16"/>
      <c r="I23" s="19">
        <f>I16-I21</f>
        <v>648724</v>
      </c>
      <c r="J23" s="16"/>
      <c r="K23" s="19">
        <f>K16-K21</f>
        <v>-3796</v>
      </c>
    </row>
    <row r="24" spans="1:11" s="11" customFormat="1" ht="16.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.7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.75">
      <c r="A28" s="6"/>
      <c r="B28" s="35"/>
      <c r="C28" s="39" t="s">
        <v>8</v>
      </c>
      <c r="D28" s="39"/>
      <c r="E28" s="39"/>
      <c r="F28" s="39"/>
      <c r="G28" s="39"/>
      <c r="H28" s="39"/>
      <c r="I28" s="39"/>
      <c r="J28" s="39"/>
      <c r="K28" s="39"/>
    </row>
    <row r="29" spans="1:11" ht="15.75">
      <c r="A29" s="6"/>
      <c r="B29" s="35"/>
      <c r="C29" s="39" t="s">
        <v>50</v>
      </c>
      <c r="D29" s="39"/>
      <c r="E29" s="39"/>
      <c r="F29" s="39"/>
      <c r="G29" s="39"/>
      <c r="H29" s="39"/>
      <c r="I29" s="39"/>
      <c r="J29" s="39"/>
      <c r="K29" s="39"/>
    </row>
    <row r="30" spans="1:11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.75">
      <c r="C31" s="33" t="s">
        <v>17</v>
      </c>
      <c r="D31" s="29"/>
      <c r="E31" s="33" t="s">
        <v>38</v>
      </c>
      <c r="F31" s="29"/>
      <c r="G31" s="33" t="s">
        <v>27</v>
      </c>
      <c r="H31" s="29"/>
      <c r="I31" s="33" t="s">
        <v>26</v>
      </c>
      <c r="J31" s="29"/>
      <c r="K31" s="33" t="s">
        <v>39</v>
      </c>
    </row>
    <row r="32" spans="1:11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11</v>
      </c>
      <c r="B34" s="16"/>
      <c r="C34" s="15">
        <f>SUM(E34:K34)</f>
        <v>3515681</v>
      </c>
      <c r="D34" s="16"/>
      <c r="E34" s="20">
        <v>89887</v>
      </c>
      <c r="F34" s="16"/>
      <c r="G34" s="20">
        <v>3003400</v>
      </c>
      <c r="H34" s="16"/>
      <c r="I34" s="20">
        <v>430817</v>
      </c>
      <c r="J34" s="16"/>
      <c r="K34" s="20">
        <v>-8423</v>
      </c>
    </row>
    <row r="35" spans="1:11" ht="15.75">
      <c r="A35" s="12" t="s">
        <v>12</v>
      </c>
      <c r="B35" s="16"/>
      <c r="C35" s="28">
        <f>SUM(E35:K35)</f>
        <v>230923</v>
      </c>
      <c r="D35" s="16"/>
      <c r="E35" s="16">
        <v>8694</v>
      </c>
      <c r="F35" s="16"/>
      <c r="G35" s="16">
        <v>152100</v>
      </c>
      <c r="H35" s="16"/>
      <c r="I35" s="16">
        <v>80590</v>
      </c>
      <c r="J35" s="16"/>
      <c r="K35" s="16">
        <v>-10461</v>
      </c>
    </row>
    <row r="36" spans="1:11" ht="15.75">
      <c r="A36" s="12" t="s">
        <v>52</v>
      </c>
      <c r="B36" s="16"/>
      <c r="C36" s="28">
        <f>SUM(E36:K36)</f>
        <v>-23500</v>
      </c>
      <c r="D36" s="16"/>
      <c r="E36" s="16">
        <v>0</v>
      </c>
      <c r="F36" s="16"/>
      <c r="G36" s="16">
        <v>0</v>
      </c>
      <c r="H36" s="16"/>
      <c r="I36" s="16">
        <v>-23500</v>
      </c>
      <c r="J36" s="16"/>
      <c r="K36" s="16">
        <v>0</v>
      </c>
    </row>
    <row r="37" spans="1:11" ht="15.75">
      <c r="A37" s="12" t="s">
        <v>13</v>
      </c>
      <c r="B37" s="16"/>
      <c r="C37" s="17">
        <f>SUM(C34:C36)</f>
        <v>3723104</v>
      </c>
      <c r="D37" s="16"/>
      <c r="E37" s="17">
        <f>SUM(E34:E36)</f>
        <v>98581</v>
      </c>
      <c r="F37" s="16"/>
      <c r="G37" s="17">
        <f>SUM(G34:G36)</f>
        <v>3155500</v>
      </c>
      <c r="H37" s="16"/>
      <c r="I37" s="17">
        <f>SUM(I34:I36)</f>
        <v>487907</v>
      </c>
      <c r="J37" s="16"/>
      <c r="K37" s="17">
        <f>SUM(K34:K36)</f>
        <v>-18884</v>
      </c>
    </row>
    <row r="38" spans="1:11" ht="15.7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2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2" t="s">
        <v>11</v>
      </c>
      <c r="B40" s="16"/>
      <c r="C40" s="28">
        <f>SUM(E40:K40)</f>
        <v>194279</v>
      </c>
      <c r="D40" s="16"/>
      <c r="E40" s="16">
        <v>14698</v>
      </c>
      <c r="F40" s="16"/>
      <c r="G40" s="16">
        <v>2600</v>
      </c>
      <c r="H40" s="16"/>
      <c r="I40" s="16">
        <v>165497</v>
      </c>
      <c r="J40" s="16"/>
      <c r="K40" s="16">
        <v>11484</v>
      </c>
    </row>
    <row r="41" spans="1:11" ht="15.75">
      <c r="A41" s="12" t="s">
        <v>14</v>
      </c>
      <c r="B41" s="16"/>
      <c r="C41" s="28">
        <f>SUM(E41:K41)</f>
        <v>4124</v>
      </c>
      <c r="D41" s="16"/>
      <c r="E41" s="16">
        <v>0</v>
      </c>
      <c r="F41" s="16"/>
      <c r="G41" s="16">
        <v>0</v>
      </c>
      <c r="H41" s="16"/>
      <c r="I41" s="16">
        <v>520</v>
      </c>
      <c r="J41" s="16"/>
      <c r="K41" s="16">
        <v>3604</v>
      </c>
    </row>
    <row r="42" spans="1:11" ht="15.75">
      <c r="A42" s="12" t="s">
        <v>51</v>
      </c>
      <c r="B42" s="16"/>
      <c r="C42" s="28">
        <f>SUM(E42:K42)</f>
        <v>-5200</v>
      </c>
      <c r="D42" s="16"/>
      <c r="E42" s="16">
        <v>0</v>
      </c>
      <c r="F42" s="16"/>
      <c r="G42" s="16">
        <v>0</v>
      </c>
      <c r="H42" s="16"/>
      <c r="I42" s="16">
        <v>-5200</v>
      </c>
      <c r="J42" s="16"/>
      <c r="K42" s="16">
        <v>0</v>
      </c>
    </row>
    <row r="43" spans="1:11" ht="15.75">
      <c r="A43" s="12" t="s">
        <v>46</v>
      </c>
      <c r="B43" s="16"/>
      <c r="C43" s="21">
        <f>SUM(C40:C42)</f>
        <v>193203</v>
      </c>
      <c r="D43" s="16"/>
      <c r="E43" s="21">
        <f>SUM(E40:E42)</f>
        <v>14698</v>
      </c>
      <c r="F43" s="16"/>
      <c r="G43" s="21">
        <f>SUM(G40:G42)</f>
        <v>2600</v>
      </c>
      <c r="H43" s="16"/>
      <c r="I43" s="21">
        <f>SUM(I40:I42)</f>
        <v>160817</v>
      </c>
      <c r="J43" s="16"/>
      <c r="K43" s="21">
        <f>SUM(K40:K42)</f>
        <v>15088</v>
      </c>
    </row>
    <row r="44" spans="1:11" ht="15.75">
      <c r="A44" s="12"/>
      <c r="B44" s="13"/>
      <c r="C44" s="16"/>
      <c r="D44" s="13"/>
      <c r="E44" s="16"/>
      <c r="F44" s="13"/>
      <c r="G44" s="16"/>
      <c r="H44" s="13"/>
      <c r="I44" s="16"/>
      <c r="J44" s="13"/>
      <c r="K44" s="16"/>
    </row>
    <row r="45" spans="1:11" ht="16.5" thickBot="1">
      <c r="A45" s="12" t="s">
        <v>15</v>
      </c>
      <c r="B45" s="16"/>
      <c r="C45" s="22">
        <f>C37+C43</f>
        <v>3916307</v>
      </c>
      <c r="D45" s="16"/>
      <c r="E45" s="22">
        <f>E37+E43</f>
        <v>113279</v>
      </c>
      <c r="F45" s="16"/>
      <c r="G45" s="22">
        <f>G37+G43</f>
        <v>3158100</v>
      </c>
      <c r="H45" s="16"/>
      <c r="I45" s="22">
        <f>I37+I43</f>
        <v>648724</v>
      </c>
      <c r="J45" s="16"/>
      <c r="K45" s="22">
        <f>K37+K43</f>
        <v>-3796</v>
      </c>
    </row>
    <row r="46" spans="1:11" ht="16.5" thickTop="1">
      <c r="A46" s="10"/>
      <c r="B46" s="7"/>
      <c r="C46" s="11"/>
      <c r="D46" s="7"/>
      <c r="E46" s="11"/>
      <c r="F46" s="7"/>
      <c r="G46" s="11"/>
      <c r="H46" s="7"/>
      <c r="I46" s="11"/>
      <c r="J46" s="7"/>
      <c r="K46" s="11"/>
    </row>
  </sheetData>
  <sheetProtection/>
  <mergeCells count="5">
    <mergeCell ref="C6:K6"/>
    <mergeCell ref="C28:K28"/>
    <mergeCell ref="C29:K29"/>
    <mergeCell ref="C3:K3"/>
    <mergeCell ref="C5:K5"/>
  </mergeCells>
  <conditionalFormatting sqref="A12:K23 A32:K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5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2.7109375" style="4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1" ht="13.5"/>
    <row r="2" ht="13.5"/>
    <row r="3" spans="3:11" ht="16.5">
      <c r="C3" s="40" t="s">
        <v>20</v>
      </c>
      <c r="D3" s="40"/>
      <c r="E3" s="40"/>
      <c r="F3" s="40"/>
      <c r="G3" s="40"/>
      <c r="H3" s="40"/>
      <c r="I3" s="40"/>
      <c r="J3" s="40"/>
      <c r="K3" s="40"/>
    </row>
    <row r="4" spans="3:11" ht="9" customHeight="1">
      <c r="C4" s="1"/>
      <c r="D4" s="2"/>
      <c r="E4" s="3"/>
      <c r="F4" s="2"/>
      <c r="G4" s="3"/>
      <c r="H4" s="2"/>
      <c r="I4" s="3"/>
      <c r="J4" s="2"/>
      <c r="K4" s="3"/>
    </row>
    <row r="5" spans="3:11" ht="15.75">
      <c r="C5" s="39" t="s">
        <v>48</v>
      </c>
      <c r="D5" s="39"/>
      <c r="E5" s="39"/>
      <c r="F5" s="39"/>
      <c r="G5" s="39"/>
      <c r="H5" s="39"/>
      <c r="I5" s="39"/>
      <c r="J5" s="39"/>
      <c r="K5" s="39"/>
    </row>
    <row r="6" spans="3:11" ht="15.75">
      <c r="C6" s="39" t="s">
        <v>50</v>
      </c>
      <c r="D6" s="39"/>
      <c r="E6" s="39"/>
      <c r="F6" s="39"/>
      <c r="G6" s="39"/>
      <c r="H6" s="39"/>
      <c r="I6" s="39"/>
      <c r="J6" s="39"/>
      <c r="K6" s="39"/>
    </row>
    <row r="7" spans="2:11" ht="13.5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.75">
      <c r="B11" s="29"/>
      <c r="C11" s="33" t="s">
        <v>17</v>
      </c>
      <c r="D11" s="29"/>
      <c r="E11" s="33" t="s">
        <v>38</v>
      </c>
      <c r="F11" s="29"/>
      <c r="G11" s="33" t="s">
        <v>27</v>
      </c>
      <c r="H11" s="29"/>
      <c r="I11" s="33" t="s">
        <v>26</v>
      </c>
      <c r="J11" s="29"/>
      <c r="K11" s="33" t="s">
        <v>39</v>
      </c>
    </row>
    <row r="12" spans="1:11" ht="15.75">
      <c r="A12" s="12" t="s">
        <v>21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45</v>
      </c>
      <c r="B13" s="12"/>
      <c r="C13" s="31">
        <f>SUM(E13:K13)</f>
        <v>2031823</v>
      </c>
      <c r="D13" s="20"/>
      <c r="E13" s="31">
        <v>0</v>
      </c>
      <c r="F13" s="20"/>
      <c r="G13" s="31">
        <v>1966806</v>
      </c>
      <c r="H13" s="20"/>
      <c r="I13" s="31">
        <v>25954</v>
      </c>
      <c r="J13" s="20"/>
      <c r="K13" s="31">
        <v>39063</v>
      </c>
    </row>
    <row r="14" spans="1:11" ht="15.75">
      <c r="A14" s="12" t="s">
        <v>22</v>
      </c>
      <c r="B14" s="12"/>
      <c r="C14" s="12">
        <f>SUM(E14:K14)</f>
        <v>589056</v>
      </c>
      <c r="D14" s="13"/>
      <c r="E14" s="28">
        <v>8934</v>
      </c>
      <c r="F14" s="13"/>
      <c r="G14" s="28">
        <v>0</v>
      </c>
      <c r="H14" s="32"/>
      <c r="I14" s="28">
        <v>198201</v>
      </c>
      <c r="J14" s="13"/>
      <c r="K14" s="28">
        <v>381921</v>
      </c>
    </row>
    <row r="15" spans="1:11" ht="15.75">
      <c r="A15" s="12" t="s">
        <v>23</v>
      </c>
      <c r="B15" s="12"/>
      <c r="C15" s="37">
        <f>SUM(C13:C14)</f>
        <v>2620879</v>
      </c>
      <c r="D15" s="16"/>
      <c r="E15" s="37">
        <f>SUM(E13:E14)</f>
        <v>8934</v>
      </c>
      <c r="F15" s="16"/>
      <c r="G15" s="37">
        <f>SUM(G13:G14)</f>
        <v>1966806</v>
      </c>
      <c r="H15" s="16"/>
      <c r="I15" s="37">
        <f>SUM(I13:I14)</f>
        <v>224155</v>
      </c>
      <c r="J15" s="16"/>
      <c r="K15" s="37">
        <f>SUM(K13:K14)</f>
        <v>420984</v>
      </c>
    </row>
    <row r="16" spans="1:11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2" t="s">
        <v>24</v>
      </c>
      <c r="B17" s="12"/>
      <c r="C17" s="12">
        <f>SUM(E17:K17)</f>
        <v>1575927</v>
      </c>
      <c r="D17" s="16"/>
      <c r="E17" s="18">
        <v>0</v>
      </c>
      <c r="F17" s="16"/>
      <c r="G17" s="18">
        <v>1575927</v>
      </c>
      <c r="H17" s="16"/>
      <c r="I17" s="18">
        <v>0</v>
      </c>
      <c r="J17" s="16"/>
      <c r="K17" s="18">
        <v>0</v>
      </c>
    </row>
    <row r="18" spans="1:11" ht="15.75">
      <c r="A18" s="12" t="s">
        <v>25</v>
      </c>
      <c r="B18" s="12"/>
      <c r="C18" s="17">
        <f>C15-C17</f>
        <v>1044952</v>
      </c>
      <c r="D18" s="16"/>
      <c r="E18" s="17">
        <f>E15-E17</f>
        <v>8934</v>
      </c>
      <c r="F18" s="16"/>
      <c r="G18" s="17">
        <f>G15-G17</f>
        <v>390879</v>
      </c>
      <c r="H18" s="16"/>
      <c r="I18" s="17">
        <f>I15-I17</f>
        <v>224155</v>
      </c>
      <c r="J18" s="16"/>
      <c r="K18" s="17">
        <f>K15-K17</f>
        <v>420984</v>
      </c>
    </row>
    <row r="19" spans="1:11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.75">
      <c r="A20" s="12" t="s">
        <v>28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.75">
      <c r="A21" s="12" t="s">
        <v>43</v>
      </c>
      <c r="B21" s="12"/>
      <c r="C21" s="12">
        <f aca="true" t="shared" si="0" ref="C21:C28">SUM(E21:K21)</f>
        <v>248134</v>
      </c>
      <c r="D21" s="16"/>
      <c r="E21" s="18">
        <v>0</v>
      </c>
      <c r="F21" s="16"/>
      <c r="G21" s="18">
        <v>98904</v>
      </c>
      <c r="H21" s="16"/>
      <c r="I21" s="18">
        <v>21092</v>
      </c>
      <c r="J21" s="16"/>
      <c r="K21" s="18">
        <v>128138</v>
      </c>
    </row>
    <row r="22" spans="1:11" ht="15.75">
      <c r="A22" s="12" t="s">
        <v>41</v>
      </c>
      <c r="B22" s="12"/>
      <c r="C22" s="12">
        <f t="shared" si="0"/>
        <v>31981</v>
      </c>
      <c r="D22" s="16"/>
      <c r="E22" s="18">
        <v>3111</v>
      </c>
      <c r="F22" s="16"/>
      <c r="G22" s="18">
        <v>11163</v>
      </c>
      <c r="H22" s="16"/>
      <c r="I22" s="18">
        <v>17707</v>
      </c>
      <c r="J22" s="16"/>
      <c r="K22" s="18">
        <v>0</v>
      </c>
    </row>
    <row r="23" spans="1:11" ht="15.75">
      <c r="A23" s="12" t="s">
        <v>29</v>
      </c>
      <c r="B23" s="12"/>
      <c r="C23" s="12">
        <f t="shared" si="0"/>
        <v>22953</v>
      </c>
      <c r="D23" s="16"/>
      <c r="E23" s="18">
        <v>0</v>
      </c>
      <c r="F23" s="16"/>
      <c r="G23" s="18">
        <v>18840</v>
      </c>
      <c r="H23" s="16"/>
      <c r="I23" s="18">
        <v>4113</v>
      </c>
      <c r="J23" s="16"/>
      <c r="K23" s="18">
        <v>0</v>
      </c>
    </row>
    <row r="24" spans="1:11" ht="15.75">
      <c r="A24" s="12" t="s">
        <v>31</v>
      </c>
      <c r="B24" s="12"/>
      <c r="C24" s="12">
        <f t="shared" si="0"/>
        <v>9741</v>
      </c>
      <c r="D24" s="16"/>
      <c r="E24" s="18">
        <v>0</v>
      </c>
      <c r="F24" s="16"/>
      <c r="G24" s="18">
        <v>5116</v>
      </c>
      <c r="H24" s="16"/>
      <c r="I24" s="18">
        <v>4625</v>
      </c>
      <c r="J24" s="16"/>
      <c r="K24" s="18">
        <v>0</v>
      </c>
    </row>
    <row r="25" spans="1:11" ht="15.75">
      <c r="A25" s="12" t="s">
        <v>30</v>
      </c>
      <c r="B25" s="12"/>
      <c r="C25" s="12">
        <f t="shared" si="0"/>
        <v>152995</v>
      </c>
      <c r="D25" s="16"/>
      <c r="E25" s="18">
        <v>0</v>
      </c>
      <c r="F25" s="16"/>
      <c r="G25" s="18">
        <v>1002</v>
      </c>
      <c r="H25" s="16"/>
      <c r="I25" s="18">
        <v>42918</v>
      </c>
      <c r="J25" s="16"/>
      <c r="K25" s="18">
        <v>109075</v>
      </c>
    </row>
    <row r="26" spans="1:11" ht="15.75">
      <c r="A26" s="12" t="s">
        <v>33</v>
      </c>
      <c r="B26" s="12"/>
      <c r="C26" s="12">
        <f t="shared" si="0"/>
        <v>4124</v>
      </c>
      <c r="D26" s="16"/>
      <c r="E26" s="18">
        <v>0</v>
      </c>
      <c r="F26" s="16"/>
      <c r="G26" s="18">
        <v>0</v>
      </c>
      <c r="H26" s="16"/>
      <c r="I26" s="18">
        <v>520</v>
      </c>
      <c r="J26" s="16"/>
      <c r="K26" s="18">
        <v>3604</v>
      </c>
    </row>
    <row r="27" spans="1:11" ht="15.75">
      <c r="A27" s="12" t="s">
        <v>32</v>
      </c>
      <c r="B27" s="12"/>
      <c r="C27" s="12">
        <f t="shared" si="0"/>
        <v>135702</v>
      </c>
      <c r="D27" s="16"/>
      <c r="E27" s="18">
        <v>0</v>
      </c>
      <c r="F27" s="16"/>
      <c r="G27" s="18">
        <v>135702</v>
      </c>
      <c r="H27" s="16"/>
      <c r="I27" s="18">
        <v>0</v>
      </c>
      <c r="J27" s="16"/>
      <c r="K27" s="18">
        <v>0</v>
      </c>
    </row>
    <row r="28" spans="1:11" ht="15.75">
      <c r="A28" s="12" t="s">
        <v>44</v>
      </c>
      <c r="B28" s="12"/>
      <c r="C28" s="12">
        <f t="shared" si="0"/>
        <v>300307</v>
      </c>
      <c r="D28" s="16"/>
      <c r="E28" s="18">
        <v>-320</v>
      </c>
      <c r="F28" s="16"/>
      <c r="G28" s="18">
        <v>38981</v>
      </c>
      <c r="H28" s="16"/>
      <c r="I28" s="18">
        <v>69403</v>
      </c>
      <c r="J28" s="16"/>
      <c r="K28" s="18">
        <v>192243</v>
      </c>
    </row>
    <row r="29" spans="1:11" ht="15.75">
      <c r="A29" s="12" t="s">
        <v>34</v>
      </c>
      <c r="B29" s="12"/>
      <c r="C29" s="17">
        <f>SUM(C20:C28)</f>
        <v>905937</v>
      </c>
      <c r="D29" s="16"/>
      <c r="E29" s="17">
        <f>SUM(E20:E28)</f>
        <v>2791</v>
      </c>
      <c r="F29" s="16"/>
      <c r="G29" s="17">
        <f>SUM(G20:G28)</f>
        <v>309708</v>
      </c>
      <c r="H29" s="16"/>
      <c r="I29" s="17">
        <f>SUM(I20:I28)</f>
        <v>160378</v>
      </c>
      <c r="J29" s="16"/>
      <c r="K29" s="17">
        <f>SUM(K20:K28)</f>
        <v>433060</v>
      </c>
    </row>
    <row r="30" spans="1:11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</row>
    <row r="31" spans="1:11" ht="15.75">
      <c r="A31" s="12" t="s">
        <v>40</v>
      </c>
      <c r="B31" s="12"/>
      <c r="C31" s="36">
        <f>C18-C29</f>
        <v>139015</v>
      </c>
      <c r="D31" s="16"/>
      <c r="E31" s="36">
        <f>E18-E29</f>
        <v>6143</v>
      </c>
      <c r="F31" s="16"/>
      <c r="G31" s="36">
        <f>G18-G29</f>
        <v>81171</v>
      </c>
      <c r="H31" s="16"/>
      <c r="I31" s="36">
        <f>I18-I29</f>
        <v>63777</v>
      </c>
      <c r="J31" s="16"/>
      <c r="K31" s="36">
        <f>K18-K29</f>
        <v>-12076</v>
      </c>
    </row>
    <row r="32" spans="1:11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35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36</v>
      </c>
      <c r="B34" s="12"/>
      <c r="C34" s="38">
        <f>SUM(E34:K34)</f>
        <v>91908</v>
      </c>
      <c r="D34" s="16"/>
      <c r="E34" s="36">
        <v>2551</v>
      </c>
      <c r="F34" s="16"/>
      <c r="G34" s="36">
        <v>70929</v>
      </c>
      <c r="H34" s="16"/>
      <c r="I34" s="36">
        <v>16813</v>
      </c>
      <c r="J34" s="16"/>
      <c r="K34" s="36">
        <v>1615</v>
      </c>
    </row>
    <row r="35" spans="1:11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</row>
    <row r="36" spans="1:11" ht="16.5" thickBot="1">
      <c r="A36" s="12" t="s">
        <v>37</v>
      </c>
      <c r="B36" s="12"/>
      <c r="C36" s="19">
        <f>SUM(C31:C35)</f>
        <v>230923</v>
      </c>
      <c r="D36" s="16"/>
      <c r="E36" s="19">
        <f>SUM(E31:E35)</f>
        <v>8694</v>
      </c>
      <c r="F36" s="16"/>
      <c r="G36" s="19">
        <f>SUM(G31:G35)</f>
        <v>152100</v>
      </c>
      <c r="H36" s="16"/>
      <c r="I36" s="19">
        <f>SUM(I31:I35)</f>
        <v>80590</v>
      </c>
      <c r="J36" s="16"/>
      <c r="K36" s="19">
        <f>SUM(K31:K35)</f>
        <v>-10461</v>
      </c>
    </row>
    <row r="37" spans="1:11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</row>
    <row r="38" ht="13.5">
      <c r="A38" s="27"/>
    </row>
  </sheetData>
  <sheetProtection/>
  <mergeCells count="3">
    <mergeCell ref="C3:K3"/>
    <mergeCell ref="C5:K5"/>
    <mergeCell ref="C6:K6"/>
  </mergeCells>
  <conditionalFormatting sqref="A12:K3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8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2010-10-07T18:50:07Z</cp:lastPrinted>
  <dcterms:created xsi:type="dcterms:W3CDTF">2009-06-22T13:37:23Z</dcterms:created>
  <dcterms:modified xsi:type="dcterms:W3CDTF">2011-08-17T18:54:00Z</dcterms:modified>
  <cp:category/>
  <cp:version/>
  <cp:contentType/>
  <cp:contentStatus/>
</cp:coreProperties>
</file>